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2024.12월" sheetId="5" r:id="rId1"/>
  </sheets>
  <definedNames>
    <definedName name="_xlnm._FilterDatabase" localSheetId="0" hidden="1">'2024.12월'!$B$5:$M$5</definedName>
    <definedName name="_xlnm.Print_Area" localSheetId="0">'2024.12월'!$A$1:$J$14</definedName>
  </definedNames>
  <calcPr calcId="145621"/>
</workbook>
</file>

<file path=xl/calcChain.xml><?xml version="1.0" encoding="utf-8"?>
<calcChain xmlns="http://schemas.openxmlformats.org/spreadsheetml/2006/main">
  <c r="N11" i="5" l="1"/>
  <c r="N10" i="5"/>
  <c r="N9" i="5"/>
  <c r="N8" i="5"/>
  <c r="N7" i="5"/>
  <c r="N6" i="5"/>
  <c r="G5" i="5"/>
</calcChain>
</file>

<file path=xl/sharedStrings.xml><?xml version="1.0" encoding="utf-8"?>
<sst xmlns="http://schemas.openxmlformats.org/spreadsheetml/2006/main" count="205" uniqueCount="116">
  <si>
    <t>사용자</t>
  </si>
  <si>
    <t>의장</t>
  </si>
  <si>
    <t>비목</t>
  </si>
  <si>
    <t>계</t>
  </si>
  <si>
    <t>연번</t>
  </si>
  <si>
    <t>구분</t>
  </si>
  <si>
    <t>부의장</t>
  </si>
  <si>
    <t>의회운영업무추진비</t>
  </si>
  <si>
    <t>사용일시</t>
  </si>
  <si>
    <t>산업건설위원장</t>
  </si>
  <si>
    <t>결제방법</t>
  </si>
  <si>
    <t>사용인원(명)</t>
  </si>
  <si>
    <t>사용목적</t>
  </si>
  <si>
    <t>행정자치위원장</t>
  </si>
  <si>
    <t>의회운영위원장</t>
  </si>
  <si>
    <t>예산결산위원장</t>
  </si>
  <si>
    <t>사용장소</t>
  </si>
  <si>
    <t>사용금액(원)</t>
  </si>
  <si>
    <t>3</t>
  </si>
  <si>
    <t>8</t>
  </si>
  <si>
    <t>12</t>
  </si>
  <si>
    <t>카드</t>
  </si>
  <si>
    <t>6</t>
  </si>
  <si>
    <t>돈가해장국</t>
  </si>
  <si>
    <t>대구식당</t>
  </si>
  <si>
    <t>도화정</t>
  </si>
  <si>
    <t>덕이네</t>
  </si>
  <si>
    <t>육돈</t>
  </si>
  <si>
    <t>통뼈</t>
  </si>
  <si>
    <t>29회</t>
    <phoneticPr fontId="8" type="noConversion"/>
  </si>
  <si>
    <t>2024년(12월) 의장/부의장/상임위원장 업무추진비 집행 내역</t>
    <phoneticPr fontId="8" type="noConversion"/>
  </si>
  <si>
    <t>2024-12-31 14:00</t>
  </si>
  <si>
    <t>고흥군기관단체장협의회</t>
  </si>
  <si>
    <t>-</t>
  </si>
  <si>
    <t>고흥군 기관단체장 협의회 회비 납부고흥군 기관·단체장 협의회 운영비 집행</t>
  </si>
  <si>
    <t>2024-12-27 18:27</t>
  </si>
  <si>
    <t>10</t>
  </si>
  <si>
    <t>종합청렴도평가 업무추진 직원 노고 격려</t>
  </si>
  <si>
    <t>2024-12-24 18:14</t>
  </si>
  <si>
    <t>22</t>
  </si>
  <si>
    <t>의정활동을 위한 민원 의견청취 및 논의 정담회</t>
  </si>
  <si>
    <t>2024-12-19 12:27</t>
  </si>
  <si>
    <t>유관기관과의 소통 및 협력을 위한 간담회</t>
  </si>
  <si>
    <t>2024-12-16 20:27</t>
  </si>
  <si>
    <t>2025년도 회의운영계획 논의를 위한 정담회</t>
  </si>
  <si>
    <t>2024-12-11 12:53</t>
  </si>
  <si>
    <t>다온</t>
  </si>
  <si>
    <t>일정 논의 및 수행직원 노고 격려</t>
  </si>
  <si>
    <t>2024-12-03 19:30</t>
  </si>
  <si>
    <t>한솔장어전문점</t>
  </si>
  <si>
    <t>의회 홍보영상 제작 추진 직원 노고 격려</t>
  </si>
  <si>
    <t>2024-12-20 18:45</t>
  </si>
  <si>
    <t>고흥뚝섬한우정육</t>
  </si>
  <si>
    <t>의정활동 추진 관련 업무관계자와의 간담회</t>
  </si>
  <si>
    <t>2024-12-13 12:11</t>
  </si>
  <si>
    <t>대복식당</t>
  </si>
  <si>
    <t>의원 의무교육 추진 논의를 위한 정담회</t>
  </si>
  <si>
    <t>2024-12-10 19:33</t>
  </si>
  <si>
    <t>백상회관</t>
  </si>
  <si>
    <t>홍보영상 최종 시사회 관련 논의를 위한 간담회</t>
  </si>
  <si>
    <t>2024-12-04 12:09</t>
  </si>
  <si>
    <t>소관 상임위 안건 논의를 위한 정담회</t>
  </si>
  <si>
    <t>2024-12-30 20:26</t>
  </si>
  <si>
    <t>빽다방</t>
  </si>
  <si>
    <t>지역민원 의견청취 등 논의를 위한 차담회</t>
  </si>
  <si>
    <t>2024-12-20 18:11</t>
  </si>
  <si>
    <t>풍경채</t>
  </si>
  <si>
    <t>의정자문위원회 추진 일정 논의를 위한 정담회</t>
  </si>
  <si>
    <t>2024-12-18 12:19</t>
  </si>
  <si>
    <t>원활한 의정활동을 위한 주민과의 간담회</t>
  </si>
  <si>
    <t>2024-12-17 20:11</t>
  </si>
  <si>
    <t>오리랑오리</t>
  </si>
  <si>
    <t>17</t>
  </si>
  <si>
    <t>의회운영위원회 현안사항 논의 간담회</t>
  </si>
  <si>
    <t>2024-12-16 18:36</t>
  </si>
  <si>
    <t>교육 업무 추진 직원 노고 격려</t>
  </si>
  <si>
    <t>2024-12-04 18:10</t>
  </si>
  <si>
    <t>의회운영위원회 일정 및 안건 논의를 위한 간담회</t>
  </si>
  <si>
    <t>2024-12-24 20:11</t>
  </si>
  <si>
    <t>뚜레쥬르</t>
  </si>
  <si>
    <t>의원실 내방객 응대를 위한 다과 구입</t>
  </si>
  <si>
    <t>2024-12-24 11:45</t>
  </si>
  <si>
    <t>해태식당</t>
  </si>
  <si>
    <t>지역민원 의견 청취 등 논의를 위한 정담회</t>
  </si>
  <si>
    <t>2024-12-19 12:39</t>
  </si>
  <si>
    <t>월남쌈</t>
  </si>
  <si>
    <t>의정활동 지원 직원 노고 격려</t>
  </si>
  <si>
    <t>2024-12-18 12:43</t>
  </si>
  <si>
    <t>도야숯불갈비</t>
  </si>
  <si>
    <t>의정활동 추진 관련 논의를 위한 간담회</t>
  </si>
  <si>
    <t>2024-12-03 11:59</t>
  </si>
  <si>
    <t>정책지원 업무추진 직원 노고 격려</t>
  </si>
  <si>
    <t>2024-12-26 16:25</t>
  </si>
  <si>
    <t>노다지식당</t>
  </si>
  <si>
    <t>산건위 관련 안건 논의를 위한 간담회</t>
  </si>
  <si>
    <t>2024-12-12 20:24</t>
  </si>
  <si>
    <t>상임위 주요 안건 논의를 위한 간담회</t>
  </si>
  <si>
    <t>2024-12-06 13:29</t>
  </si>
  <si>
    <t>중앙식당</t>
  </si>
  <si>
    <t>산업건설위원회 주요 안건 관련 논의를 위한 정담회</t>
  </si>
  <si>
    <t>2024-12-18 18:22</t>
  </si>
  <si>
    <t>바다한상</t>
  </si>
  <si>
    <t>제332회 임시회 예산결산특별위원회 심사에 따른 식비 집행</t>
  </si>
  <si>
    <t>2024-12-12 18:30</t>
  </si>
  <si>
    <t>자연수산</t>
  </si>
  <si>
    <t>2025년도 예산안 예결위 소관 안건 논의를 위한 정담회</t>
  </si>
  <si>
    <t>삼원락갈비, 애플망고, 청자</t>
  </si>
  <si>
    <t>2025년 예산안 예산결산특별위원회 심사에 따른 식비 등 집행(12.12.)</t>
  </si>
  <si>
    <t>돈오리가, 샘마트</t>
  </si>
  <si>
    <t>2025년 예산안 예산결산특별위원회 심사에 따른 식비 등 집행(12.11.)</t>
  </si>
  <si>
    <t>의회운영위원장</t>
    <phoneticPr fontId="8" type="noConversion"/>
  </si>
  <si>
    <t>행정자치위원장</t>
    <phoneticPr fontId="8" type="noConversion"/>
  </si>
  <si>
    <t>산업건설위원장</t>
    <phoneticPr fontId="8" type="noConversion"/>
  </si>
  <si>
    <t>예산결산위원장</t>
    <phoneticPr fontId="8" type="noConversion"/>
  </si>
  <si>
    <t>2024-12-11 12:18</t>
    <phoneticPr fontId="8" type="noConversion"/>
  </si>
  <si>
    <t>2024-12-12 12:15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</si>
</sst>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rgb="FF000000"/>
      <name val="돋움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3">
    <xf numFmtId="0" fontId="0" fillId="0" borderId="0">
      <alignment vertical="center"/>
    </xf>
    <xf numFmtId="41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>
      <alignment vertical="center"/>
    </xf>
    <xf numFmtId="41" fontId="2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9" fontId="9" fillId="0" borderId="8" xfId="6" applyNumberFormat="1" applyFont="1" applyFill="1" applyBorder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9" fillId="0" borderId="8" xfId="3" applyNumberFormat="1" applyFont="1" applyFill="1" applyBorder="1" applyAlignment="1">
      <alignment horizontal="center" vertical="center"/>
    </xf>
    <xf numFmtId="3" fontId="9" fillId="0" borderId="8" xfId="3" applyNumberFormat="1" applyFont="1" applyFill="1" applyBorder="1" applyAlignment="1">
      <alignment horizontal="right" vertical="center"/>
    </xf>
    <xf numFmtId="49" fontId="9" fillId="0" borderId="8" xfId="6" applyNumberFormat="1" applyFont="1" applyFill="1" applyBorder="1" applyAlignment="1">
      <alignment horizontal="center" vertical="center"/>
    </xf>
    <xf numFmtId="3" fontId="9" fillId="0" borderId="8" xfId="6" applyNumberFormat="1" applyFont="1" applyFill="1" applyBorder="1" applyAlignment="1">
      <alignment horizontal="right" vertical="center"/>
    </xf>
    <xf numFmtId="49" fontId="9" fillId="0" borderId="8" xfId="5" applyNumberFormat="1" applyFont="1" applyFill="1" applyBorder="1" applyAlignment="1">
      <alignment horizontal="center" vertical="center"/>
    </xf>
    <xf numFmtId="3" fontId="9" fillId="0" borderId="8" xfId="5" applyNumberFormat="1" applyFont="1" applyFill="1" applyBorder="1" applyAlignment="1">
      <alignment horizontal="right" vertical="center"/>
    </xf>
    <xf numFmtId="49" fontId="9" fillId="0" borderId="8" xfId="3" applyNumberFormat="1" applyFont="1" applyFill="1" applyBorder="1" applyAlignment="1">
      <alignment horizontal="left" vertical="center"/>
    </xf>
    <xf numFmtId="0" fontId="9" fillId="0" borderId="8" xfId="3" applyFill="1" applyBorder="1" applyAlignment="1">
      <alignment horizontal="center" vertical="center"/>
    </xf>
    <xf numFmtId="0" fontId="9" fillId="0" borderId="8" xfId="3" applyFill="1" applyBorder="1" applyAlignment="1">
      <alignment horizontal="left" vertical="center"/>
    </xf>
    <xf numFmtId="49" fontId="9" fillId="0" borderId="8" xfId="5" applyNumberFormat="1" applyFont="1" applyFill="1" applyBorder="1" applyAlignment="1">
      <alignment horizontal="left" vertical="center"/>
    </xf>
    <xf numFmtId="49" fontId="10" fillId="0" borderId="8" xfId="3" applyNumberFormat="1" applyFont="1" applyFill="1" applyBorder="1" applyAlignment="1">
      <alignment horizontal="center" vertical="center"/>
    </xf>
    <xf numFmtId="49" fontId="10" fillId="0" borderId="8" xfId="3" applyNumberFormat="1" applyFont="1" applyFill="1" applyBorder="1" applyAlignment="1">
      <alignment horizontal="left" vertical="center"/>
    </xf>
    <xf numFmtId="3" fontId="11" fillId="0" borderId="8" xfId="2" applyNumberFormat="1" applyFont="1" applyFill="1" applyBorder="1" applyAlignment="1">
      <alignment horizontal="right" vertical="center"/>
    </xf>
    <xf numFmtId="49" fontId="11" fillId="0" borderId="8" xfId="3" applyNumberFormat="1" applyFont="1" applyFill="1" applyBorder="1" applyAlignment="1">
      <alignment horizontal="center" vertical="center"/>
    </xf>
    <xf numFmtId="49" fontId="11" fillId="0" borderId="8" xfId="3" applyNumberFormat="1" applyFont="1" applyFill="1" applyBorder="1" applyAlignment="1">
      <alignment horizontal="left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33">
    <cellStyle name="쉼표 [0]" xfId="1" builtinId="6"/>
    <cellStyle name="표준" xfId="0" builtinId="0"/>
    <cellStyle name="표준 10" xfId="10"/>
    <cellStyle name="표준 11" xfId="11"/>
    <cellStyle name="표준 12" xfId="12"/>
    <cellStyle name="표준 13" xfId="13"/>
    <cellStyle name="표준 14" xfId="14"/>
    <cellStyle name="표준 15" xfId="15"/>
    <cellStyle name="표준 16" xfId="16"/>
    <cellStyle name="표준 17" xfId="17"/>
    <cellStyle name="표준 18" xfId="18"/>
    <cellStyle name="표준 19" xfId="19"/>
    <cellStyle name="표준 2" xfId="3"/>
    <cellStyle name="표준 20" xfId="20"/>
    <cellStyle name="표준 21" xfId="22"/>
    <cellStyle name="표준 22" xfId="21"/>
    <cellStyle name="표준 23" xfId="23"/>
    <cellStyle name="표준 24" xfId="25"/>
    <cellStyle name="표준 25" xfId="26"/>
    <cellStyle name="표준 26" xfId="24"/>
    <cellStyle name="표준 27" xfId="27"/>
    <cellStyle name="표준 28" xfId="28"/>
    <cellStyle name="표준 29" xfId="29"/>
    <cellStyle name="표준 3" xfId="4"/>
    <cellStyle name="표준 30" xfId="30"/>
    <cellStyle name="표준 31" xfId="31"/>
    <cellStyle name="표준 32" xfId="32"/>
    <cellStyle name="표준 4" xfId="5"/>
    <cellStyle name="표준 5" xfId="6"/>
    <cellStyle name="표준 6" xfId="2"/>
    <cellStyle name="표준 7" xfId="7"/>
    <cellStyle name="표준 8" xfId="8"/>
    <cellStyle name="표준 9" xfId="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4"/>
  <sheetViews>
    <sheetView tabSelected="1" zoomScaleNormal="100" zoomScaleSheetLayoutView="75" workbookViewId="0">
      <selection activeCell="B2" sqref="B2:J2"/>
    </sheetView>
  </sheetViews>
  <sheetFormatPr defaultColWidth="8.88671875" defaultRowHeight="13.5" x14ac:dyDescent="0.15"/>
  <cols>
    <col min="1" max="1" width="1.77734375" style="1" customWidth="1"/>
    <col min="2" max="2" width="6.77734375" style="1" customWidth="1"/>
    <col min="3" max="3" width="13.109375" style="1" customWidth="1"/>
    <col min="4" max="4" width="19.21875" style="4" customWidth="1"/>
    <col min="5" max="5" width="17.44140625" style="4" customWidth="1"/>
    <col min="6" max="6" width="53.21875" style="3" customWidth="1"/>
    <col min="7" max="7" width="15.5546875" style="3" customWidth="1"/>
    <col min="8" max="8" width="11.77734375" style="3" customWidth="1"/>
    <col min="9" max="9" width="8.21875" style="3" customWidth="1"/>
    <col min="10" max="10" width="9.88671875" style="2" customWidth="1"/>
    <col min="11" max="11" width="1.77734375" style="1" customWidth="1"/>
    <col min="12" max="12" width="8.88671875" style="1"/>
    <col min="13" max="13" width="13.21875" style="1" customWidth="1"/>
    <col min="14" max="14" width="12.6640625" style="1" customWidth="1"/>
    <col min="15" max="16384" width="8.88671875" style="1"/>
  </cols>
  <sheetData>
    <row r="1" spans="2:14" ht="9.9499999999999993" customHeight="1" x14ac:dyDescent="0.15"/>
    <row r="2" spans="2:14" ht="42.75" customHeight="1" x14ac:dyDescent="0.15">
      <c r="B2" s="37" t="s">
        <v>30</v>
      </c>
      <c r="C2" s="38"/>
      <c r="D2" s="38"/>
      <c r="E2" s="38"/>
      <c r="F2" s="38"/>
      <c r="G2" s="38"/>
      <c r="H2" s="38"/>
      <c r="I2" s="38"/>
      <c r="J2" s="39"/>
    </row>
    <row r="3" spans="2:14" ht="28.5" customHeight="1" x14ac:dyDescent="0.15">
      <c r="B3" s="20"/>
      <c r="C3" s="20"/>
      <c r="D3" s="20"/>
      <c r="E3" s="20"/>
      <c r="F3" s="20"/>
      <c r="G3" s="20"/>
      <c r="H3" s="20"/>
      <c r="I3" s="20"/>
      <c r="J3" s="21"/>
    </row>
    <row r="4" spans="2:14" ht="27.6" customHeight="1" thickBot="1" x14ac:dyDescent="0.2">
      <c r="B4" s="6" t="s">
        <v>4</v>
      </c>
      <c r="C4" s="6" t="s">
        <v>0</v>
      </c>
      <c r="D4" s="6" t="s">
        <v>8</v>
      </c>
      <c r="E4" s="6" t="s">
        <v>16</v>
      </c>
      <c r="F4" s="7" t="s">
        <v>12</v>
      </c>
      <c r="G4" s="7" t="s">
        <v>17</v>
      </c>
      <c r="H4" s="7" t="s">
        <v>11</v>
      </c>
      <c r="I4" s="7" t="s">
        <v>10</v>
      </c>
      <c r="J4" s="7" t="s">
        <v>2</v>
      </c>
    </row>
    <row r="5" spans="2:14" ht="24.75" customHeight="1" x14ac:dyDescent="0.15">
      <c r="B5" s="5" t="s">
        <v>3</v>
      </c>
      <c r="C5" s="5"/>
      <c r="D5" s="5" t="s">
        <v>29</v>
      </c>
      <c r="E5" s="5"/>
      <c r="F5" s="5"/>
      <c r="G5" s="9">
        <f>SUM(G6:G34)</f>
        <v>7232770</v>
      </c>
      <c r="H5" s="5"/>
      <c r="I5" s="5"/>
      <c r="J5" s="8"/>
      <c r="M5" s="14" t="s">
        <v>5</v>
      </c>
      <c r="N5" s="15" t="s">
        <v>3</v>
      </c>
    </row>
    <row r="6" spans="2:14" ht="24.75" customHeight="1" x14ac:dyDescent="0.15">
      <c r="B6" s="18">
        <v>1</v>
      </c>
      <c r="C6" s="32" t="s">
        <v>1</v>
      </c>
      <c r="D6" s="35" t="s">
        <v>31</v>
      </c>
      <c r="E6" s="36" t="s">
        <v>32</v>
      </c>
      <c r="F6" s="33" t="s">
        <v>34</v>
      </c>
      <c r="G6" s="34">
        <v>240000</v>
      </c>
      <c r="H6" s="32" t="s">
        <v>33</v>
      </c>
      <c r="I6" s="32" t="s">
        <v>21</v>
      </c>
      <c r="J6" s="11" t="s">
        <v>7</v>
      </c>
      <c r="M6" s="12" t="s">
        <v>1</v>
      </c>
      <c r="N6" s="13">
        <f>SUMIF(C5:C34,"의장",G5:G34)</f>
        <v>1579000</v>
      </c>
    </row>
    <row r="7" spans="2:14" ht="24.75" customHeight="1" x14ac:dyDescent="0.15">
      <c r="B7" s="18">
        <v>2</v>
      </c>
      <c r="C7" s="32" t="s">
        <v>1</v>
      </c>
      <c r="D7" s="35" t="s">
        <v>35</v>
      </c>
      <c r="E7" s="36" t="s">
        <v>28</v>
      </c>
      <c r="F7" s="33" t="s">
        <v>37</v>
      </c>
      <c r="G7" s="34">
        <v>262000</v>
      </c>
      <c r="H7" s="32" t="s">
        <v>36</v>
      </c>
      <c r="I7" s="32" t="s">
        <v>21</v>
      </c>
      <c r="J7" s="11" t="s">
        <v>7</v>
      </c>
      <c r="M7" s="12" t="s">
        <v>6</v>
      </c>
      <c r="N7" s="13">
        <f>SUMIF(C6:C34,"부의장",G6:G34)</f>
        <v>782700</v>
      </c>
    </row>
    <row r="8" spans="2:14" ht="24.75" customHeight="1" x14ac:dyDescent="0.15">
      <c r="B8" s="18">
        <v>3</v>
      </c>
      <c r="C8" s="32" t="s">
        <v>1</v>
      </c>
      <c r="D8" s="35" t="s">
        <v>38</v>
      </c>
      <c r="E8" s="36" t="s">
        <v>27</v>
      </c>
      <c r="F8" s="33" t="s">
        <v>40</v>
      </c>
      <c r="G8" s="34">
        <v>435000</v>
      </c>
      <c r="H8" s="32" t="s">
        <v>39</v>
      </c>
      <c r="I8" s="32" t="s">
        <v>21</v>
      </c>
      <c r="J8" s="11" t="s">
        <v>7</v>
      </c>
      <c r="M8" s="12" t="s">
        <v>14</v>
      </c>
      <c r="N8" s="13">
        <f>SUMIF(C7:C34,"의회운영위원장",G7:G34)</f>
        <v>2037100</v>
      </c>
    </row>
    <row r="9" spans="2:14" ht="24.75" customHeight="1" x14ac:dyDescent="0.15">
      <c r="B9" s="18">
        <v>4</v>
      </c>
      <c r="C9" s="32" t="s">
        <v>1</v>
      </c>
      <c r="D9" s="35" t="s">
        <v>41</v>
      </c>
      <c r="E9" s="36" t="s">
        <v>24</v>
      </c>
      <c r="F9" s="33" t="s">
        <v>42</v>
      </c>
      <c r="G9" s="34">
        <v>300000</v>
      </c>
      <c r="H9" s="32" t="s">
        <v>20</v>
      </c>
      <c r="I9" s="32" t="s">
        <v>21</v>
      </c>
      <c r="J9" s="11" t="s">
        <v>7</v>
      </c>
      <c r="M9" s="12" t="s">
        <v>13</v>
      </c>
      <c r="N9" s="13">
        <f>SUMIF(C8:C34,"행정자치위원장",G8:G34)</f>
        <v>886170</v>
      </c>
    </row>
    <row r="10" spans="2:14" ht="24.75" customHeight="1" x14ac:dyDescent="0.15">
      <c r="B10" s="18">
        <v>5</v>
      </c>
      <c r="C10" s="32" t="s">
        <v>1</v>
      </c>
      <c r="D10" s="35" t="s">
        <v>43</v>
      </c>
      <c r="E10" s="36" t="s">
        <v>23</v>
      </c>
      <c r="F10" s="33" t="s">
        <v>44</v>
      </c>
      <c r="G10" s="34">
        <v>200000</v>
      </c>
      <c r="H10" s="32" t="s">
        <v>19</v>
      </c>
      <c r="I10" s="32" t="s">
        <v>21</v>
      </c>
      <c r="J10" s="11" t="s">
        <v>7</v>
      </c>
      <c r="M10" s="12" t="s">
        <v>9</v>
      </c>
      <c r="N10" s="13">
        <f>SUMIF(C9:C34,"산업건설위원장",G9:G34)</f>
        <v>784000</v>
      </c>
    </row>
    <row r="11" spans="2:14" ht="24.75" customHeight="1" thickBot="1" x14ac:dyDescent="0.2">
      <c r="B11" s="18">
        <v>6</v>
      </c>
      <c r="C11" s="32" t="s">
        <v>1</v>
      </c>
      <c r="D11" s="35" t="s">
        <v>45</v>
      </c>
      <c r="E11" s="36" t="s">
        <v>46</v>
      </c>
      <c r="F11" s="33" t="s">
        <v>47</v>
      </c>
      <c r="G11" s="34">
        <v>32000</v>
      </c>
      <c r="H11" s="32" t="s">
        <v>18</v>
      </c>
      <c r="I11" s="32" t="s">
        <v>21</v>
      </c>
      <c r="J11" s="11" t="s">
        <v>7</v>
      </c>
      <c r="M11" s="16" t="s">
        <v>15</v>
      </c>
      <c r="N11" s="17">
        <f>SUMIF(C10:C34,"예산결산위원장",G10:G34)</f>
        <v>1163800</v>
      </c>
    </row>
    <row r="12" spans="2:14" ht="24.75" customHeight="1" x14ac:dyDescent="0.15">
      <c r="B12" s="18">
        <v>7</v>
      </c>
      <c r="C12" s="32" t="s">
        <v>1</v>
      </c>
      <c r="D12" s="35" t="s">
        <v>48</v>
      </c>
      <c r="E12" s="36" t="s">
        <v>49</v>
      </c>
      <c r="F12" s="33" t="s">
        <v>50</v>
      </c>
      <c r="G12" s="34">
        <v>110000</v>
      </c>
      <c r="H12" s="32" t="s">
        <v>22</v>
      </c>
      <c r="I12" s="32" t="s">
        <v>21</v>
      </c>
      <c r="J12" s="11" t="s">
        <v>7</v>
      </c>
    </row>
    <row r="13" spans="2:14" ht="24.75" customHeight="1" x14ac:dyDescent="0.15">
      <c r="B13" s="18">
        <v>8</v>
      </c>
      <c r="C13" s="32" t="s">
        <v>6</v>
      </c>
      <c r="D13" s="35" t="s">
        <v>51</v>
      </c>
      <c r="E13" s="36" t="s">
        <v>52</v>
      </c>
      <c r="F13" s="33" t="s">
        <v>53</v>
      </c>
      <c r="G13" s="34">
        <v>235700</v>
      </c>
      <c r="H13" s="32" t="s">
        <v>19</v>
      </c>
      <c r="I13" s="32" t="s">
        <v>21</v>
      </c>
      <c r="J13" s="11" t="s">
        <v>7</v>
      </c>
      <c r="M13" s="10"/>
    </row>
    <row r="14" spans="2:14" ht="24.75" customHeight="1" x14ac:dyDescent="0.15">
      <c r="B14" s="18">
        <v>9</v>
      </c>
      <c r="C14" s="32" t="s">
        <v>6</v>
      </c>
      <c r="D14" s="35" t="s">
        <v>54</v>
      </c>
      <c r="E14" s="36" t="s">
        <v>55</v>
      </c>
      <c r="F14" s="33" t="s">
        <v>56</v>
      </c>
      <c r="G14" s="34">
        <v>154000</v>
      </c>
      <c r="H14" s="32" t="s">
        <v>19</v>
      </c>
      <c r="I14" s="32" t="s">
        <v>21</v>
      </c>
      <c r="J14" s="11" t="s">
        <v>7</v>
      </c>
      <c r="M14" s="10"/>
    </row>
    <row r="15" spans="2:14" ht="24.75" customHeight="1" x14ac:dyDescent="0.15">
      <c r="B15" s="18">
        <v>10</v>
      </c>
      <c r="C15" s="22" t="s">
        <v>6</v>
      </c>
      <c r="D15" s="22" t="s">
        <v>57</v>
      </c>
      <c r="E15" s="28" t="s">
        <v>58</v>
      </c>
      <c r="F15" s="33" t="s">
        <v>59</v>
      </c>
      <c r="G15" s="23">
        <v>235000</v>
      </c>
      <c r="H15" s="29">
        <v>9</v>
      </c>
      <c r="I15" s="32" t="s">
        <v>21</v>
      </c>
      <c r="J15" s="11" t="s">
        <v>7</v>
      </c>
      <c r="M15" s="10"/>
    </row>
    <row r="16" spans="2:14" ht="24.75" customHeight="1" x14ac:dyDescent="0.15">
      <c r="B16" s="18">
        <v>11</v>
      </c>
      <c r="C16" s="22" t="s">
        <v>6</v>
      </c>
      <c r="D16" s="22" t="s">
        <v>60</v>
      </c>
      <c r="E16" s="28" t="s">
        <v>26</v>
      </c>
      <c r="F16" s="30" t="s">
        <v>61</v>
      </c>
      <c r="G16" s="23">
        <v>158000</v>
      </c>
      <c r="H16" s="29">
        <v>8</v>
      </c>
      <c r="I16" s="32" t="s">
        <v>21</v>
      </c>
      <c r="J16" s="11" t="s">
        <v>7</v>
      </c>
    </row>
    <row r="17" spans="2:10" ht="24.75" customHeight="1" x14ac:dyDescent="0.15">
      <c r="B17" s="18">
        <v>12</v>
      </c>
      <c r="C17" s="22" t="s">
        <v>110</v>
      </c>
      <c r="D17" s="22" t="s">
        <v>62</v>
      </c>
      <c r="E17" s="28" t="s">
        <v>63</v>
      </c>
      <c r="F17" s="30" t="s">
        <v>64</v>
      </c>
      <c r="G17" s="23">
        <v>14100</v>
      </c>
      <c r="H17" s="29">
        <v>4</v>
      </c>
      <c r="I17" s="32" t="s">
        <v>21</v>
      </c>
      <c r="J17" s="11" t="s">
        <v>7</v>
      </c>
    </row>
    <row r="18" spans="2:10" ht="24.75" customHeight="1" x14ac:dyDescent="0.15">
      <c r="B18" s="18">
        <v>13</v>
      </c>
      <c r="C18" s="22" t="s">
        <v>110</v>
      </c>
      <c r="D18" s="22" t="s">
        <v>65</v>
      </c>
      <c r="E18" s="28" t="s">
        <v>66</v>
      </c>
      <c r="F18" s="30" t="s">
        <v>67</v>
      </c>
      <c r="G18" s="23">
        <v>465000</v>
      </c>
      <c r="H18" s="29">
        <v>16</v>
      </c>
      <c r="I18" s="32" t="s">
        <v>21</v>
      </c>
      <c r="J18" s="11" t="s">
        <v>7</v>
      </c>
    </row>
    <row r="19" spans="2:10" ht="24.75" customHeight="1" x14ac:dyDescent="0.15">
      <c r="B19" s="18">
        <v>14</v>
      </c>
      <c r="C19" s="22" t="s">
        <v>110</v>
      </c>
      <c r="D19" s="22" t="s">
        <v>68</v>
      </c>
      <c r="E19" s="28" t="s">
        <v>66</v>
      </c>
      <c r="F19" s="30" t="s">
        <v>69</v>
      </c>
      <c r="G19" s="23">
        <v>475000</v>
      </c>
      <c r="H19" s="29">
        <v>17</v>
      </c>
      <c r="I19" s="32" t="s">
        <v>21</v>
      </c>
      <c r="J19" s="11" t="s">
        <v>7</v>
      </c>
    </row>
    <row r="20" spans="2:10" ht="24.75" customHeight="1" x14ac:dyDescent="0.15">
      <c r="B20" s="18">
        <v>15</v>
      </c>
      <c r="C20" s="22" t="s">
        <v>110</v>
      </c>
      <c r="D20" s="35" t="s">
        <v>70</v>
      </c>
      <c r="E20" s="36" t="s">
        <v>71</v>
      </c>
      <c r="F20" s="33" t="s">
        <v>73</v>
      </c>
      <c r="G20" s="34">
        <v>480000</v>
      </c>
      <c r="H20" s="32" t="s">
        <v>72</v>
      </c>
      <c r="I20" s="32" t="s">
        <v>21</v>
      </c>
      <c r="J20" s="11" t="s">
        <v>7</v>
      </c>
    </row>
    <row r="21" spans="2:10" ht="24.75" customHeight="1" x14ac:dyDescent="0.15">
      <c r="B21" s="18">
        <v>16</v>
      </c>
      <c r="C21" s="22" t="s">
        <v>110</v>
      </c>
      <c r="D21" s="35" t="s">
        <v>74</v>
      </c>
      <c r="E21" s="36" t="s">
        <v>23</v>
      </c>
      <c r="F21" s="33" t="s">
        <v>75</v>
      </c>
      <c r="G21" s="34">
        <v>123000</v>
      </c>
      <c r="H21" s="32" t="s">
        <v>22</v>
      </c>
      <c r="I21" s="32" t="s">
        <v>21</v>
      </c>
      <c r="J21" s="11" t="s">
        <v>7</v>
      </c>
    </row>
    <row r="22" spans="2:10" ht="24.75" customHeight="1" x14ac:dyDescent="0.15">
      <c r="B22" s="18">
        <v>17</v>
      </c>
      <c r="C22" s="22" t="s">
        <v>110</v>
      </c>
      <c r="D22" s="22" t="s">
        <v>76</v>
      </c>
      <c r="E22" s="36" t="s">
        <v>71</v>
      </c>
      <c r="F22" s="30" t="s">
        <v>77</v>
      </c>
      <c r="G22" s="23">
        <v>480000</v>
      </c>
      <c r="H22" s="29">
        <v>20</v>
      </c>
      <c r="I22" s="32" t="s">
        <v>21</v>
      </c>
      <c r="J22" s="11" t="s">
        <v>7</v>
      </c>
    </row>
    <row r="23" spans="2:10" ht="24.75" customHeight="1" x14ac:dyDescent="0.15">
      <c r="B23" s="18">
        <v>18</v>
      </c>
      <c r="C23" s="22" t="s">
        <v>111</v>
      </c>
      <c r="D23" s="22" t="s">
        <v>78</v>
      </c>
      <c r="E23" s="28" t="s">
        <v>79</v>
      </c>
      <c r="F23" s="30" t="s">
        <v>80</v>
      </c>
      <c r="G23" s="23">
        <v>158170</v>
      </c>
      <c r="H23" s="29">
        <v>14</v>
      </c>
      <c r="I23" s="32" t="s">
        <v>21</v>
      </c>
      <c r="J23" s="11" t="s">
        <v>7</v>
      </c>
    </row>
    <row r="24" spans="2:10" ht="24.75" customHeight="1" x14ac:dyDescent="0.15">
      <c r="B24" s="18">
        <v>19</v>
      </c>
      <c r="C24" s="22" t="s">
        <v>111</v>
      </c>
      <c r="D24" s="26" t="s">
        <v>81</v>
      </c>
      <c r="E24" s="31" t="s">
        <v>82</v>
      </c>
      <c r="F24" s="30" t="s">
        <v>83</v>
      </c>
      <c r="G24" s="27">
        <v>320000</v>
      </c>
      <c r="H24" s="29">
        <v>11</v>
      </c>
      <c r="I24" s="32" t="s">
        <v>21</v>
      </c>
      <c r="J24" s="11" t="s">
        <v>7</v>
      </c>
    </row>
    <row r="25" spans="2:10" ht="24.75" customHeight="1" x14ac:dyDescent="0.15">
      <c r="B25" s="18">
        <v>20</v>
      </c>
      <c r="C25" s="22" t="s">
        <v>111</v>
      </c>
      <c r="D25" s="26" t="s">
        <v>84</v>
      </c>
      <c r="E25" s="31" t="s">
        <v>85</v>
      </c>
      <c r="F25" s="30" t="s">
        <v>86</v>
      </c>
      <c r="G25" s="27">
        <v>308000</v>
      </c>
      <c r="H25" s="29">
        <v>14</v>
      </c>
      <c r="I25" s="32" t="s">
        <v>21</v>
      </c>
      <c r="J25" s="11" t="s">
        <v>7</v>
      </c>
    </row>
    <row r="26" spans="2:10" ht="24.75" customHeight="1" x14ac:dyDescent="0.15">
      <c r="B26" s="18">
        <v>21</v>
      </c>
      <c r="C26" s="22" t="s">
        <v>111</v>
      </c>
      <c r="D26" s="26" t="s">
        <v>87</v>
      </c>
      <c r="E26" s="31" t="s">
        <v>88</v>
      </c>
      <c r="F26" s="30" t="s">
        <v>89</v>
      </c>
      <c r="G26" s="27">
        <v>44000</v>
      </c>
      <c r="H26" s="29">
        <v>4</v>
      </c>
      <c r="I26" s="32" t="s">
        <v>21</v>
      </c>
      <c r="J26" s="11" t="s">
        <v>7</v>
      </c>
    </row>
    <row r="27" spans="2:10" ht="24.75" customHeight="1" x14ac:dyDescent="0.15">
      <c r="B27" s="18">
        <v>22</v>
      </c>
      <c r="C27" s="22" t="s">
        <v>111</v>
      </c>
      <c r="D27" s="24" t="s">
        <v>90</v>
      </c>
      <c r="E27" s="36" t="s">
        <v>25</v>
      </c>
      <c r="F27" s="30" t="s">
        <v>91</v>
      </c>
      <c r="G27" s="25">
        <v>56000</v>
      </c>
      <c r="H27" s="29">
        <v>4</v>
      </c>
      <c r="I27" s="32" t="s">
        <v>21</v>
      </c>
      <c r="J27" s="11" t="s">
        <v>7</v>
      </c>
    </row>
    <row r="28" spans="2:10" ht="24.75" customHeight="1" x14ac:dyDescent="0.15">
      <c r="B28" s="18">
        <v>23</v>
      </c>
      <c r="C28" s="26" t="s">
        <v>112</v>
      </c>
      <c r="D28" s="24" t="s">
        <v>92</v>
      </c>
      <c r="E28" s="19" t="s">
        <v>93</v>
      </c>
      <c r="F28" s="30" t="s">
        <v>94</v>
      </c>
      <c r="G28" s="25">
        <v>140000</v>
      </c>
      <c r="H28" s="29">
        <v>6</v>
      </c>
      <c r="I28" s="32" t="s">
        <v>21</v>
      </c>
      <c r="J28" s="11" t="s">
        <v>7</v>
      </c>
    </row>
    <row r="29" spans="2:10" ht="24.75" customHeight="1" x14ac:dyDescent="0.15">
      <c r="B29" s="18">
        <v>24</v>
      </c>
      <c r="C29" s="26" t="s">
        <v>112</v>
      </c>
      <c r="D29" s="24" t="s">
        <v>95</v>
      </c>
      <c r="E29" s="19" t="s">
        <v>23</v>
      </c>
      <c r="F29" s="30" t="s">
        <v>96</v>
      </c>
      <c r="G29" s="25">
        <v>224000</v>
      </c>
      <c r="H29" s="29">
        <v>8</v>
      </c>
      <c r="I29" s="32" t="s">
        <v>21</v>
      </c>
      <c r="J29" s="11" t="s">
        <v>7</v>
      </c>
    </row>
    <row r="30" spans="2:10" ht="24.75" customHeight="1" x14ac:dyDescent="0.15">
      <c r="B30" s="18">
        <v>25</v>
      </c>
      <c r="C30" s="26" t="s">
        <v>112</v>
      </c>
      <c r="D30" s="24" t="s">
        <v>97</v>
      </c>
      <c r="E30" s="19" t="s">
        <v>98</v>
      </c>
      <c r="F30" s="30" t="s">
        <v>99</v>
      </c>
      <c r="G30" s="25">
        <v>420000</v>
      </c>
      <c r="H30" s="29">
        <v>14</v>
      </c>
      <c r="I30" s="32" t="s">
        <v>21</v>
      </c>
      <c r="J30" s="11" t="s">
        <v>7</v>
      </c>
    </row>
    <row r="31" spans="2:10" ht="24.75" customHeight="1" x14ac:dyDescent="0.15">
      <c r="B31" s="18">
        <v>26</v>
      </c>
      <c r="C31" s="26" t="s">
        <v>113</v>
      </c>
      <c r="D31" s="24" t="s">
        <v>100</v>
      </c>
      <c r="E31" s="19" t="s">
        <v>101</v>
      </c>
      <c r="F31" s="30" t="s">
        <v>102</v>
      </c>
      <c r="G31" s="25">
        <v>453000</v>
      </c>
      <c r="H31" s="29">
        <v>16</v>
      </c>
      <c r="I31" s="32" t="s">
        <v>21</v>
      </c>
      <c r="J31" s="11" t="s">
        <v>7</v>
      </c>
    </row>
    <row r="32" spans="2:10" ht="24.75" customHeight="1" x14ac:dyDescent="0.15">
      <c r="B32" s="18">
        <v>27</v>
      </c>
      <c r="C32" s="26" t="s">
        <v>113</v>
      </c>
      <c r="D32" s="24" t="s">
        <v>103</v>
      </c>
      <c r="E32" s="19" t="s">
        <v>104</v>
      </c>
      <c r="F32" s="30" t="s">
        <v>105</v>
      </c>
      <c r="G32" s="25">
        <v>408000</v>
      </c>
      <c r="H32" s="29">
        <v>14</v>
      </c>
      <c r="I32" s="32" t="s">
        <v>21</v>
      </c>
      <c r="J32" s="11" t="s">
        <v>7</v>
      </c>
    </row>
    <row r="33" spans="2:10" ht="24.75" customHeight="1" x14ac:dyDescent="0.15">
      <c r="B33" s="18">
        <v>28</v>
      </c>
      <c r="C33" s="26" t="s">
        <v>113</v>
      </c>
      <c r="D33" s="24" t="s">
        <v>115</v>
      </c>
      <c r="E33" s="19" t="s">
        <v>106</v>
      </c>
      <c r="F33" s="30" t="s">
        <v>107</v>
      </c>
      <c r="G33" s="25">
        <v>160800</v>
      </c>
      <c r="H33" s="29">
        <v>12</v>
      </c>
      <c r="I33" s="32" t="s">
        <v>21</v>
      </c>
      <c r="J33" s="11" t="s">
        <v>7</v>
      </c>
    </row>
    <row r="34" spans="2:10" ht="24.75" customHeight="1" x14ac:dyDescent="0.15">
      <c r="B34" s="18">
        <v>29</v>
      </c>
      <c r="C34" s="26" t="s">
        <v>113</v>
      </c>
      <c r="D34" s="24" t="s">
        <v>114</v>
      </c>
      <c r="E34" s="19" t="s">
        <v>108</v>
      </c>
      <c r="F34" s="30" t="s">
        <v>109</v>
      </c>
      <c r="G34" s="25">
        <v>142000</v>
      </c>
      <c r="H34" s="29">
        <v>12</v>
      </c>
      <c r="I34" s="32" t="s">
        <v>21</v>
      </c>
      <c r="J34" s="11" t="s">
        <v>7</v>
      </c>
    </row>
  </sheetData>
  <mergeCells count="1">
    <mergeCell ref="B2:J2"/>
  </mergeCells>
  <phoneticPr fontId="8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2024.12월</vt:lpstr>
      <vt:lpstr>'2024.12월'!Print_Area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14</cp:revision>
  <cp:lastPrinted>2024-02-21T00:34:29Z</cp:lastPrinted>
  <dcterms:created xsi:type="dcterms:W3CDTF">2012-02-07T07:40:27Z</dcterms:created>
  <dcterms:modified xsi:type="dcterms:W3CDTF">2024-12-31T14:01:12Z</dcterms:modified>
  <cp:version>1100.0100.01</cp:version>
</cp:coreProperties>
</file>